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28800" windowHeight="12135"/>
  </bookViews>
  <sheets>
    <sheet name="EAI" sheetId="4" r:id="rId1"/>
  </sheets>
  <definedNames>
    <definedName name="_xlnm._FilterDatabase" localSheetId="0" hidden="1">EAI!#REF!</definedName>
    <definedName name="_xlnm.Print_Area" localSheetId="0">EAI!$A$1:$H$40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E38" i="4"/>
  <c r="H37" i="4"/>
  <c r="G37" i="4"/>
  <c r="G39" i="4" s="1"/>
  <c r="F37" i="4"/>
  <c r="F39" i="4" s="1"/>
  <c r="E37" i="4"/>
  <c r="D37" i="4"/>
  <c r="D39" i="4" s="1"/>
  <c r="C37" i="4"/>
  <c r="C39" i="4" s="1"/>
  <c r="H35" i="4"/>
  <c r="E35" i="4"/>
  <c r="H34" i="4"/>
  <c r="E34" i="4"/>
  <c r="H33" i="4"/>
  <c r="E33" i="4"/>
  <c r="H32" i="4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H21" i="4" s="1"/>
  <c r="E23" i="4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E5" i="4"/>
  <c r="H16" i="4" l="1"/>
  <c r="E21" i="4"/>
  <c r="H31" i="4"/>
  <c r="H39" i="4" s="1"/>
  <c r="E31" i="4"/>
  <c r="E39" i="4" s="1"/>
  <c r="E16" i="4"/>
</calcChain>
</file>

<file path=xl/sharedStrings.xml><?xml version="1.0" encoding="utf-8"?>
<sst xmlns="http://schemas.openxmlformats.org/spreadsheetml/2006/main" count="102" uniqueCount="54">
  <si>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</si>
  <si>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</si>
  <si>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</si>
  <si>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</si>
  <si>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</si>
  <si>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</si>
  <si>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</si>
  <si>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</si>
  <si>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</si>
  <si>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</si>
  <si>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</si>
  <si>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</si>
  <si>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</si>
  <si>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</si>
  <si>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</si>
  <si>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</si>
  <si>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</si>
  <si>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</si>
  <si>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</si>
  <si>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</si>
  <si>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</si>
  <si>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</si>
  <si>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</si>
  <si>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</si>
  <si>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</si>
  <si>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</si>
  <si>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</si>
  <si>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</si>
  <si>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</si>
  <si>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</si>
  <si>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</si>
  <si>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</si>
  <si>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</si>
  <si>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</si>
  <si>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</si>
  <si>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</si>
  <si>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</si>
  <si>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</si>
  <si>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</si>
  <si>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</si>
  <si>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</si>
  <si>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</si>
  <si>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</si>
  <si>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</si>
  <si>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</si>
  <si>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</si>
  <si>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Casa de la Cultura del Municipio de Valle de Santiago, Gto.
Estado Analítico de Ingresos
Del 1 de Enero AL 31 DE DICIEMBRE DEL 2021</t>
  </si>
  <si>
    <t>_________________________________________</t>
  </si>
  <si>
    <t>M.C.C. GUILLERMO GUSTAVO PEREZ LARA</t>
  </si>
  <si>
    <t>DIRECTOR DE CASA DE LA CULTURA</t>
  </si>
  <si>
    <t>__________________________________________</t>
  </si>
  <si>
    <t>ENCARGADO DEL AREA CONTABLE</t>
  </si>
  <si>
    <t>C.P. JESUS IVAN GOMEZ LINCE</t>
  </si>
  <si>
    <t>Bajo protesta de decir verdad declaramos que los Estados Financieros y sus Notas son razonablemente correctos y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</si>
</sst>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9" fontId="2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4" fillId="0" borderId="0" xfId="8" applyFont="1" applyFill="1" applyBorder="1" applyAlignment="1" applyProtection="1">
      <alignment horizontal="center" vertical="top"/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0" fontId="7" fillId="0" borderId="0" xfId="8" applyFont="1" applyFill="1" applyBorder="1" applyAlignment="1" applyProtection="1">
      <alignment vertical="top"/>
      <protection locked="0"/>
    </xf>
    <xf numFmtId="0" fontId="9" fillId="2" borderId="10" xfId="8" applyFont="1" applyFill="1" applyBorder="1" applyAlignment="1">
      <alignment horizontal="center" vertical="center" wrapText="1"/>
    </xf>
    <xf numFmtId="0" fontId="9" fillId="2" borderId="7" xfId="8" applyFont="1" applyFill="1" applyBorder="1" applyAlignment="1">
      <alignment horizontal="center" vertical="center" wrapText="1"/>
    </xf>
    <xf numFmtId="0" fontId="9" fillId="2" borderId="8" xfId="8" applyFont="1" applyFill="1" applyBorder="1" applyAlignment="1">
      <alignment horizontal="center" vertical="center" wrapText="1"/>
    </xf>
    <xf numFmtId="0" fontId="9" fillId="2" borderId="10" xfId="8" quotePrefix="1" applyFont="1" applyFill="1" applyBorder="1" applyAlignment="1">
      <alignment horizontal="center" vertical="center" wrapText="1"/>
    </xf>
    <xf numFmtId="0" fontId="9" fillId="2" borderId="7" xfId="8" quotePrefix="1" applyFont="1" applyFill="1" applyBorder="1" applyAlignment="1">
      <alignment horizontal="center" vertical="center" wrapText="1"/>
    </xf>
    <xf numFmtId="0" fontId="8" fillId="0" borderId="8" xfId="8" quotePrefix="1" applyFont="1" applyFill="1" applyBorder="1" applyAlignment="1" applyProtection="1">
      <alignment horizontal="center" vertical="top"/>
      <protection locked="0"/>
    </xf>
    <xf numFmtId="0" fontId="9" fillId="0" borderId="9" xfId="8" applyFont="1" applyFill="1" applyBorder="1" applyAlignment="1" applyProtection="1">
      <alignment horizontal="left" vertical="top" indent="3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4" fillId="0" borderId="13" xfId="8" applyNumberFormat="1" applyFont="1" applyFill="1" applyBorder="1" applyAlignment="1" applyProtection="1">
      <alignment vertical="top"/>
      <protection locked="0"/>
    </xf>
    <xf numFmtId="0" fontId="9" fillId="0" borderId="5" xfId="9" applyFont="1" applyFill="1" applyBorder="1" applyAlignment="1" applyProtection="1">
      <alignment horizontal="center" vertical="top"/>
    </xf>
    <xf numFmtId="0" fontId="9" fillId="0" borderId="0" xfId="8" applyFont="1" applyFill="1" applyBorder="1" applyAlignment="1" applyProtection="1">
      <alignment horizontal="justify" vertical="top" wrapText="1"/>
    </xf>
    <xf numFmtId="0" fontId="8" fillId="0" borderId="5" xfId="8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left" vertical="top" wrapText="1"/>
    </xf>
    <xf numFmtId="0" fontId="9" fillId="0" borderId="0" xfId="8" applyFont="1" applyFill="1" applyBorder="1" applyAlignment="1" applyProtection="1">
      <alignment vertical="top"/>
    </xf>
    <xf numFmtId="0" fontId="8" fillId="0" borderId="8" xfId="8" quotePrefix="1" applyFont="1" applyFill="1" applyBorder="1" applyAlignment="1" applyProtection="1">
      <alignment horizontal="center" vertical="top"/>
    </xf>
    <xf numFmtId="0" fontId="9" fillId="0" borderId="9" xfId="8" applyFont="1" applyFill="1" applyBorder="1" applyAlignment="1" applyProtection="1">
      <alignment horizontal="center" vertical="top" wrapText="1"/>
    </xf>
    <xf numFmtId="4" fontId="4" fillId="0" borderId="12" xfId="8" applyNumberFormat="1" applyFont="1" applyFill="1" applyBorder="1" applyAlignment="1" applyProtection="1">
      <alignment vertical="top"/>
      <protection locked="0"/>
    </xf>
    <xf numFmtId="4" fontId="4" fillId="0" borderId="14" xfId="8" applyNumberFormat="1" applyFont="1" applyFill="1" applyBorder="1" applyAlignment="1" applyProtection="1">
      <alignment vertical="top"/>
      <protection locked="0"/>
    </xf>
    <xf numFmtId="4" fontId="8" fillId="0" borderId="7" xfId="8" applyNumberFormat="1" applyFont="1" applyFill="1" applyBorder="1" applyAlignment="1" applyProtection="1">
      <alignment vertical="top"/>
      <protection locked="0"/>
    </xf>
    <xf numFmtId="4" fontId="9" fillId="0" borderId="12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9" fillId="0" borderId="14" xfId="8" applyNumberFormat="1" applyFont="1" applyFill="1" applyBorder="1" applyAlignment="1" applyProtection="1">
      <alignment vertical="top"/>
      <protection locked="0"/>
    </xf>
    <xf numFmtId="4" fontId="8" fillId="0" borderId="13" xfId="8" applyNumberFormat="1" applyFont="1" applyFill="1" applyBorder="1" applyAlignment="1" applyProtection="1">
      <alignment vertical="top"/>
      <protection locked="0"/>
    </xf>
    <xf numFmtId="0" fontId="8" fillId="0" borderId="11" xfId="8" applyFont="1" applyFill="1" applyBorder="1" applyAlignment="1" applyProtection="1">
      <alignment vertical="top"/>
      <protection locked="0"/>
    </xf>
    <xf numFmtId="4" fontId="8" fillId="0" borderId="11" xfId="8" applyNumberFormat="1" applyFont="1" applyFill="1" applyBorder="1" applyAlignment="1" applyProtection="1">
      <alignment vertical="top"/>
      <protection locked="0"/>
    </xf>
    <xf numFmtId="4" fontId="9" fillId="0" borderId="8" xfId="8" applyNumberFormat="1" applyFont="1" applyFill="1" applyBorder="1" applyAlignment="1" applyProtection="1">
      <alignment vertical="top"/>
      <protection locked="0"/>
    </xf>
    <xf numFmtId="4" fontId="9" fillId="0" borderId="10" xfId="8" applyNumberFormat="1" applyFont="1" applyFill="1" applyBorder="1" applyAlignment="1" applyProtection="1">
      <alignment vertical="top"/>
      <protection locked="0"/>
    </xf>
    <xf numFmtId="0" fontId="4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vertical="top"/>
      <protection locked="0"/>
    </xf>
    <xf numFmtId="0" fontId="8" fillId="0" borderId="4" xfId="8" quotePrefix="1" applyFont="1" applyFill="1" applyBorder="1" applyAlignment="1" applyProtection="1">
      <alignment horizontal="center" vertical="top"/>
      <protection locked="0"/>
    </xf>
    <xf numFmtId="4" fontId="8" fillId="0" borderId="1" xfId="8" applyNumberFormat="1" applyFont="1" applyFill="1" applyBorder="1" applyAlignment="1" applyProtection="1">
      <alignment vertical="top"/>
      <protection locked="0"/>
    </xf>
    <xf numFmtId="4" fontId="9" fillId="0" borderId="9" xfId="8" applyNumberFormat="1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9" fillId="0" borderId="5" xfId="8" applyFont="1" applyFill="1" applyBorder="1" applyAlignment="1" applyProtection="1">
      <alignment horizontal="left" vertical="top"/>
    </xf>
    <xf numFmtId="0" fontId="9" fillId="0" borderId="5" xfId="8" applyFont="1" applyFill="1" applyBorder="1" applyAlignment="1" applyProtection="1">
      <alignment vertical="top"/>
    </xf>
    <xf numFmtId="0" fontId="4" fillId="0" borderId="0" xfId="8" applyFont="1" applyFill="1" applyBorder="1" applyAlignment="1" applyProtection="1">
      <alignment vertical="top" wrapText="1"/>
      <protection locked="0"/>
    </xf>
    <xf numFmtId="0" fontId="8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3" borderId="11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9" fillId="0" borderId="5" xfId="8" applyFont="1" applyFill="1" applyBorder="1" applyAlignment="1" applyProtection="1">
      <alignment horizontal="left" vertical="top" wrapText="1"/>
    </xf>
    <xf numFmtId="0" fontId="9" fillId="0" borderId="2" xfId="8" applyFont="1" applyFill="1" applyBorder="1" applyAlignment="1" applyProtection="1">
      <alignment horizontal="left" vertical="top" wrapText="1"/>
    </xf>
    <xf numFmtId="0" fontId="9" fillId="2" borderId="8" xfId="8" applyFont="1" applyFill="1" applyBorder="1" applyAlignment="1" applyProtection="1">
      <alignment horizontal="center" vertical="center" wrapText="1"/>
      <protection locked="0"/>
    </xf>
    <xf numFmtId="0" fontId="9" fillId="2" borderId="9" xfId="8" applyFont="1" applyFill="1" applyBorder="1" applyAlignment="1" applyProtection="1">
      <alignment horizontal="center" vertical="center" wrapText="1"/>
      <protection locked="0"/>
    </xf>
    <xf numFmtId="0" fontId="9" fillId="2" borderId="10" xfId="8" applyFont="1" applyFill="1" applyBorder="1" applyAlignment="1" applyProtection="1">
      <alignment horizontal="center" vertical="center" wrapText="1"/>
      <protection locked="0"/>
    </xf>
    <xf numFmtId="0" fontId="9" fillId="2" borderId="4" xfId="8" applyFont="1" applyFill="1" applyBorder="1" applyAlignment="1">
      <alignment horizontal="center" vertical="center"/>
    </xf>
    <xf numFmtId="0" fontId="9" fillId="2" borderId="1" xfId="8" applyFont="1" applyFill="1" applyBorder="1" applyAlignment="1">
      <alignment horizontal="center" vertical="center"/>
    </xf>
    <xf numFmtId="0" fontId="9" fillId="2" borderId="5" xfId="8" applyFont="1" applyFill="1" applyBorder="1" applyAlignment="1">
      <alignment horizontal="center" vertical="center"/>
    </xf>
    <xf numFmtId="0" fontId="9" fillId="2" borderId="2" xfId="8" applyFont="1" applyFill="1" applyBorder="1" applyAlignment="1">
      <alignment horizontal="center" vertical="center"/>
    </xf>
    <xf numFmtId="0" fontId="9" fillId="2" borderId="6" xfId="8" applyFont="1" applyFill="1" applyBorder="1" applyAlignment="1">
      <alignment horizontal="center" vertical="center"/>
    </xf>
    <xf numFmtId="0" fontId="9" fillId="2" borderId="3" xfId="8" applyFont="1" applyFill="1" applyBorder="1" applyAlignment="1">
      <alignment horizontal="center" vertical="center"/>
    </xf>
    <xf numFmtId="0" fontId="9" fillId="2" borderId="12" xfId="8" applyFont="1" applyFill="1" applyBorder="1" applyAlignment="1">
      <alignment horizontal="center" vertical="center" wrapText="1"/>
    </xf>
    <xf numFmtId="0" fontId="9" fillId="2" borderId="13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1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 vertical="center" wrapText="1"/>
    </xf>
    <xf numFmtId="0" fontId="9" fillId="2" borderId="6" xfId="8" applyFont="1" applyFill="1" applyBorder="1" applyAlignment="1">
      <alignment horizontal="center" vertical="center" wrapText="1"/>
    </xf>
    <xf numFmtId="0" fontId="9" fillId="2" borderId="3" xfId="8" applyFont="1" applyFill="1" applyBorder="1" applyAlignment="1">
      <alignment horizontal="center" vertical="center" wrapText="1"/>
    </xf>
    <xf numFmtId="0" fontId="7" fillId="0" borderId="0" xfId="18" applyFont="1" applyFill="1" applyBorder="1" applyAlignment="1" applyProtection="1">
      <alignment horizontal="center" vertical="top"/>
      <protection locked="0"/>
    </xf>
  </cellXfs>
  <cellStyles count="19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2 3" xfId="18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tabSelected="1" zoomScaleNormal="100" workbookViewId="0">
      <selection sqref="A1:H1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47" t="s">
        <v>46</v>
      </c>
      <c r="B1" s="48"/>
      <c r="C1" s="48"/>
      <c r="D1" s="48"/>
      <c r="E1" s="48"/>
      <c r="F1" s="48"/>
      <c r="G1" s="48"/>
      <c r="H1" s="49"/>
    </row>
    <row r="2" spans="1:9" s="3" customFormat="1" x14ac:dyDescent="0.2">
      <c r="A2" s="50" t="s">
        <v>14</v>
      </c>
      <c r="B2" s="51"/>
      <c r="C2" s="48" t="s">
        <v>22</v>
      </c>
      <c r="D2" s="48"/>
      <c r="E2" s="48"/>
      <c r="F2" s="48"/>
      <c r="G2" s="48"/>
      <c r="H2" s="56" t="s">
        <v>19</v>
      </c>
    </row>
    <row r="3" spans="1:9" s="1" customFormat="1" ht="24.95" customHeight="1" x14ac:dyDescent="0.2">
      <c r="A3" s="52"/>
      <c r="B3" s="53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57"/>
    </row>
    <row r="4" spans="1:9" s="1" customFormat="1" x14ac:dyDescent="0.2">
      <c r="A4" s="54"/>
      <c r="B4" s="55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2"/>
      <c r="B5" s="40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2" t="s">
        <v>34</v>
      </c>
    </row>
    <row r="6" spans="1:9" x14ac:dyDescent="0.2">
      <c r="A6" s="33"/>
      <c r="B6" s="41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2" t="s">
        <v>44</v>
      </c>
    </row>
    <row r="7" spans="1:9" x14ac:dyDescent="0.2">
      <c r="A7" s="32"/>
      <c r="B7" s="40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2" t="s">
        <v>35</v>
      </c>
    </row>
    <row r="8" spans="1:9" x14ac:dyDescent="0.2">
      <c r="A8" s="32"/>
      <c r="B8" s="40" t="s">
        <v>3</v>
      </c>
      <c r="C8" s="22">
        <v>0</v>
      </c>
      <c r="D8" s="22">
        <v>0</v>
      </c>
      <c r="E8" s="22">
        <f t="shared" si="0"/>
        <v>0</v>
      </c>
      <c r="F8" s="22">
        <v>0</v>
      </c>
      <c r="G8" s="22">
        <v>0</v>
      </c>
      <c r="H8" s="22">
        <f t="shared" si="1"/>
        <v>0</v>
      </c>
      <c r="I8" s="42" t="s">
        <v>36</v>
      </c>
    </row>
    <row r="9" spans="1:9" x14ac:dyDescent="0.2">
      <c r="A9" s="32"/>
      <c r="B9" s="40" t="s">
        <v>4</v>
      </c>
      <c r="C9" s="22">
        <v>0</v>
      </c>
      <c r="D9" s="22">
        <v>0</v>
      </c>
      <c r="E9" s="22">
        <f t="shared" si="0"/>
        <v>0</v>
      </c>
      <c r="F9" s="22">
        <v>0</v>
      </c>
      <c r="G9" s="22">
        <v>0</v>
      </c>
      <c r="H9" s="22">
        <f t="shared" si="1"/>
        <v>0</v>
      </c>
      <c r="I9" s="42" t="s">
        <v>37</v>
      </c>
    </row>
    <row r="10" spans="1:9" x14ac:dyDescent="0.2">
      <c r="A10" s="33"/>
      <c r="B10" s="41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2" t="s">
        <v>38</v>
      </c>
    </row>
    <row r="11" spans="1:9" x14ac:dyDescent="0.2">
      <c r="A11" s="37"/>
      <c r="B11" s="40" t="s">
        <v>24</v>
      </c>
      <c r="C11" s="22">
        <v>338000</v>
      </c>
      <c r="D11" s="22">
        <v>-288000</v>
      </c>
      <c r="E11" s="22">
        <f t="shared" si="2"/>
        <v>50000</v>
      </c>
      <c r="F11" s="22">
        <v>46460</v>
      </c>
      <c r="G11" s="22">
        <v>46460</v>
      </c>
      <c r="H11" s="22">
        <f t="shared" si="3"/>
        <v>-291540</v>
      </c>
      <c r="I11" s="42" t="s">
        <v>39</v>
      </c>
    </row>
    <row r="12" spans="1:9" ht="22.5" x14ac:dyDescent="0.2">
      <c r="A12" s="37"/>
      <c r="B12" s="40" t="s">
        <v>25</v>
      </c>
      <c r="C12" s="22">
        <v>0</v>
      </c>
      <c r="D12" s="22">
        <v>0</v>
      </c>
      <c r="E12" s="22">
        <f t="shared" si="2"/>
        <v>0</v>
      </c>
      <c r="F12" s="22">
        <v>0</v>
      </c>
      <c r="G12" s="22">
        <v>0</v>
      </c>
      <c r="H12" s="22">
        <f t="shared" si="3"/>
        <v>0</v>
      </c>
      <c r="I12" s="42" t="s">
        <v>40</v>
      </c>
    </row>
    <row r="13" spans="1:9" ht="22.5" x14ac:dyDescent="0.2">
      <c r="A13" s="37"/>
      <c r="B13" s="40" t="s">
        <v>26</v>
      </c>
      <c r="C13" s="22">
        <v>2552904</v>
      </c>
      <c r="D13" s="22">
        <v>19576</v>
      </c>
      <c r="E13" s="22">
        <f t="shared" si="2"/>
        <v>2572480</v>
      </c>
      <c r="F13" s="22">
        <v>2572480</v>
      </c>
      <c r="G13" s="22">
        <v>2572480</v>
      </c>
      <c r="H13" s="22">
        <f t="shared" si="3"/>
        <v>19576</v>
      </c>
      <c r="I13" s="42" t="s">
        <v>41</v>
      </c>
    </row>
    <row r="14" spans="1:9" x14ac:dyDescent="0.2">
      <c r="A14" s="32"/>
      <c r="B14" s="40" t="s">
        <v>6</v>
      </c>
      <c r="C14" s="22">
        <v>0</v>
      </c>
      <c r="D14" s="22">
        <v>69824.81</v>
      </c>
      <c r="E14" s="22">
        <f t="shared" ref="E14" si="4">C14+D14</f>
        <v>69824.81</v>
      </c>
      <c r="F14" s="22">
        <v>69822.5</v>
      </c>
      <c r="G14" s="22">
        <v>69822.5</v>
      </c>
      <c r="H14" s="22">
        <f t="shared" ref="H14" si="5">G14-C14</f>
        <v>69822.5</v>
      </c>
      <c r="I14" s="42" t="s">
        <v>42</v>
      </c>
    </row>
    <row r="15" spans="1:9" x14ac:dyDescent="0.2">
      <c r="A15" s="32"/>
      <c r="C15" s="13"/>
      <c r="D15" s="13"/>
      <c r="E15" s="13"/>
      <c r="F15" s="13"/>
      <c r="G15" s="13"/>
      <c r="H15" s="13"/>
      <c r="I15" s="42" t="s">
        <v>43</v>
      </c>
    </row>
    <row r="16" spans="1:9" x14ac:dyDescent="0.2">
      <c r="A16" s="9"/>
      <c r="B16" s="10" t="s">
        <v>13</v>
      </c>
      <c r="C16" s="23">
        <f>SUM(C5:C14)</f>
        <v>2890904</v>
      </c>
      <c r="D16" s="23">
        <f t="shared" ref="D16:H16" si="6">SUM(D5:D14)</f>
        <v>-198599.19</v>
      </c>
      <c r="E16" s="23">
        <f t="shared" si="6"/>
        <v>2692304.81</v>
      </c>
      <c r="F16" s="23">
        <f t="shared" si="6"/>
        <v>2688762.5</v>
      </c>
      <c r="G16" s="11">
        <f t="shared" si="6"/>
        <v>2688762.5</v>
      </c>
      <c r="H16" s="12">
        <f t="shared" si="6"/>
        <v>-202141.5</v>
      </c>
      <c r="I16" s="42" t="s">
        <v>43</v>
      </c>
    </row>
    <row r="17" spans="1:9" x14ac:dyDescent="0.2">
      <c r="A17" s="34"/>
      <c r="B17" s="28"/>
      <c r="C17" s="29"/>
      <c r="D17" s="29"/>
      <c r="E17" s="35"/>
      <c r="F17" s="30" t="s">
        <v>21</v>
      </c>
      <c r="G17" s="36"/>
      <c r="H17" s="27"/>
      <c r="I17" s="42" t="s">
        <v>43</v>
      </c>
    </row>
    <row r="18" spans="1:9" x14ac:dyDescent="0.2">
      <c r="A18" s="58" t="s">
        <v>23</v>
      </c>
      <c r="B18" s="59"/>
      <c r="C18" s="48" t="s">
        <v>22</v>
      </c>
      <c r="D18" s="48"/>
      <c r="E18" s="48"/>
      <c r="F18" s="48"/>
      <c r="G18" s="48"/>
      <c r="H18" s="56" t="s">
        <v>19</v>
      </c>
      <c r="I18" s="42" t="s">
        <v>43</v>
      </c>
    </row>
    <row r="19" spans="1:9" ht="22.5" x14ac:dyDescent="0.2">
      <c r="A19" s="60"/>
      <c r="B19" s="61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57"/>
      <c r="I19" s="42" t="s">
        <v>43</v>
      </c>
    </row>
    <row r="20" spans="1:9" x14ac:dyDescent="0.2">
      <c r="A20" s="62"/>
      <c r="B20" s="63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2" t="s">
        <v>43</v>
      </c>
    </row>
    <row r="21" spans="1:9" x14ac:dyDescent="0.2">
      <c r="A21" s="38" t="s">
        <v>27</v>
      </c>
      <c r="B21" s="15"/>
      <c r="C21" s="24">
        <f t="shared" ref="C21:H21" si="7">SUM(C22+C23+C24+C25+C26+C27+C28+C29)</f>
        <v>0</v>
      </c>
      <c r="D21" s="24">
        <f t="shared" si="7"/>
        <v>0</v>
      </c>
      <c r="E21" s="24">
        <f t="shared" si="7"/>
        <v>0</v>
      </c>
      <c r="F21" s="24">
        <f t="shared" si="7"/>
        <v>0</v>
      </c>
      <c r="G21" s="24">
        <f t="shared" si="7"/>
        <v>0</v>
      </c>
      <c r="H21" s="24">
        <f t="shared" si="7"/>
        <v>0</v>
      </c>
      <c r="I21" s="42" t="s">
        <v>43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2" t="s">
        <v>34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2" t="s">
        <v>44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2" t="s">
        <v>35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8"/>
        <v>0</v>
      </c>
      <c r="F25" s="25">
        <v>0</v>
      </c>
      <c r="G25" s="25">
        <v>0</v>
      </c>
      <c r="H25" s="25">
        <f t="shared" si="9"/>
        <v>0</v>
      </c>
      <c r="I25" s="42" t="s">
        <v>36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2" t="s">
        <v>37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2" t="s">
        <v>38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2" t="s">
        <v>40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2" t="s">
        <v>41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2" t="s">
        <v>43</v>
      </c>
    </row>
    <row r="31" spans="1:9" ht="41.25" customHeight="1" x14ac:dyDescent="0.2">
      <c r="A31" s="45" t="s">
        <v>45</v>
      </c>
      <c r="B31" s="46"/>
      <c r="C31" s="26">
        <f t="shared" ref="C31:H31" si="14">SUM(C32:C35)</f>
        <v>2890904</v>
      </c>
      <c r="D31" s="26">
        <f t="shared" si="14"/>
        <v>-268424</v>
      </c>
      <c r="E31" s="26">
        <f t="shared" si="14"/>
        <v>2622480</v>
      </c>
      <c r="F31" s="26">
        <f t="shared" si="14"/>
        <v>2618940</v>
      </c>
      <c r="G31" s="26">
        <f t="shared" si="14"/>
        <v>2618940</v>
      </c>
      <c r="H31" s="26">
        <f t="shared" si="14"/>
        <v>-271964</v>
      </c>
      <c r="I31" s="42" t="s">
        <v>43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2" t="s">
        <v>44</v>
      </c>
    </row>
    <row r="33" spans="1:9" x14ac:dyDescent="0.2">
      <c r="A33" s="16"/>
      <c r="B33" s="17" t="s">
        <v>31</v>
      </c>
      <c r="C33" s="25">
        <v>0</v>
      </c>
      <c r="D33" s="25">
        <v>0</v>
      </c>
      <c r="E33" s="25">
        <f>C33+D33</f>
        <v>0</v>
      </c>
      <c r="F33" s="25">
        <v>0</v>
      </c>
      <c r="G33" s="25">
        <v>0</v>
      </c>
      <c r="H33" s="25">
        <f t="shared" ref="H33:H34" si="15">G33-C33</f>
        <v>0</v>
      </c>
      <c r="I33" s="42" t="s">
        <v>37</v>
      </c>
    </row>
    <row r="34" spans="1:9" x14ac:dyDescent="0.2">
      <c r="A34" s="16"/>
      <c r="B34" s="17" t="s">
        <v>32</v>
      </c>
      <c r="C34" s="25">
        <v>338000</v>
      </c>
      <c r="D34" s="25">
        <v>-288000</v>
      </c>
      <c r="E34" s="25">
        <f>C34+D34</f>
        <v>50000</v>
      </c>
      <c r="F34" s="25">
        <v>46460</v>
      </c>
      <c r="G34" s="25">
        <v>46460</v>
      </c>
      <c r="H34" s="25">
        <f t="shared" si="15"/>
        <v>-291540</v>
      </c>
      <c r="I34" s="42" t="s">
        <v>39</v>
      </c>
    </row>
    <row r="35" spans="1:9" ht="22.5" x14ac:dyDescent="0.2">
      <c r="A35" s="16"/>
      <c r="B35" s="17" t="s">
        <v>26</v>
      </c>
      <c r="C35" s="25">
        <v>2552904</v>
      </c>
      <c r="D35" s="25">
        <v>19576</v>
      </c>
      <c r="E35" s="25">
        <f>C35+D35</f>
        <v>2572480</v>
      </c>
      <c r="F35" s="25">
        <v>2572480</v>
      </c>
      <c r="G35" s="25">
        <v>2572480</v>
      </c>
      <c r="H35" s="25">
        <f t="shared" ref="H35" si="16">G35-C35</f>
        <v>19576</v>
      </c>
      <c r="I35" s="42" t="s">
        <v>41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2" t="s">
        <v>43</v>
      </c>
    </row>
    <row r="37" spans="1:9" x14ac:dyDescent="0.2">
      <c r="A37" s="39" t="s">
        <v>33</v>
      </c>
      <c r="B37" s="18"/>
      <c r="C37" s="26">
        <f t="shared" ref="C37:H37" si="17">SUM(C38)</f>
        <v>0</v>
      </c>
      <c r="D37" s="26">
        <f t="shared" si="17"/>
        <v>69824.81</v>
      </c>
      <c r="E37" s="26">
        <f t="shared" si="17"/>
        <v>69824.81</v>
      </c>
      <c r="F37" s="26">
        <f t="shared" si="17"/>
        <v>69822.5</v>
      </c>
      <c r="G37" s="26">
        <f t="shared" si="17"/>
        <v>69822.5</v>
      </c>
      <c r="H37" s="26">
        <f t="shared" si="17"/>
        <v>69822.5</v>
      </c>
      <c r="I37" s="42" t="s">
        <v>43</v>
      </c>
    </row>
    <row r="38" spans="1:9" x14ac:dyDescent="0.2">
      <c r="A38" s="14"/>
      <c r="B38" s="17" t="s">
        <v>6</v>
      </c>
      <c r="C38" s="25">
        <v>0</v>
      </c>
      <c r="D38" s="25">
        <v>69824.81</v>
      </c>
      <c r="E38" s="25">
        <f>C38+D38</f>
        <v>69824.81</v>
      </c>
      <c r="F38" s="25">
        <v>69822.5</v>
      </c>
      <c r="G38" s="25">
        <v>69822.5</v>
      </c>
      <c r="H38" s="25">
        <f>G38-C38</f>
        <v>69822.5</v>
      </c>
      <c r="I38" s="42" t="s">
        <v>42</v>
      </c>
    </row>
    <row r="39" spans="1:9" x14ac:dyDescent="0.2">
      <c r="A39" s="19"/>
      <c r="B39" s="20" t="s">
        <v>13</v>
      </c>
      <c r="C39" s="23">
        <f>SUM(C37+C31+C21)</f>
        <v>2890904</v>
      </c>
      <c r="D39" s="23">
        <f t="shared" ref="D39:H39" si="18">SUM(D37+D31+D21)</f>
        <v>-198599.19</v>
      </c>
      <c r="E39" s="23">
        <f t="shared" si="18"/>
        <v>2692304.81</v>
      </c>
      <c r="F39" s="23">
        <f t="shared" si="18"/>
        <v>2688762.5</v>
      </c>
      <c r="G39" s="23">
        <f t="shared" si="18"/>
        <v>2688762.5</v>
      </c>
      <c r="H39" s="12">
        <f t="shared" si="18"/>
        <v>-202141.5</v>
      </c>
      <c r="I39" s="42" t="s">
        <v>43</v>
      </c>
    </row>
    <row r="40" spans="1:9" x14ac:dyDescent="0.2">
      <c r="A40" s="43" t="s">
        <v>53</v>
      </c>
      <c r="B40" s="43"/>
      <c r="C40" s="43"/>
      <c r="D40" s="43"/>
      <c r="E40" s="43"/>
      <c r="F40" s="30" t="s">
        <v>21</v>
      </c>
      <c r="G40" s="31"/>
      <c r="H40" s="27"/>
      <c r="I40" s="42" t="s">
        <v>43</v>
      </c>
    </row>
    <row r="41" spans="1:9" x14ac:dyDescent="0.2">
      <c r="A41" s="44"/>
      <c r="B41" s="44"/>
      <c r="C41" s="44"/>
      <c r="D41" s="44"/>
      <c r="E41" s="44"/>
    </row>
    <row r="46" spans="1:9" x14ac:dyDescent="0.2">
      <c r="B46" s="64" t="s">
        <v>47</v>
      </c>
      <c r="C46" s="64"/>
      <c r="F46" s="64" t="s">
        <v>50</v>
      </c>
      <c r="G46" s="64"/>
      <c r="H46" s="64"/>
    </row>
    <row r="47" spans="1:9" x14ac:dyDescent="0.2">
      <c r="B47" s="64" t="s">
        <v>49</v>
      </c>
      <c r="C47" s="64"/>
      <c r="F47" s="64" t="s">
        <v>51</v>
      </c>
      <c r="G47" s="64"/>
      <c r="H47" s="64"/>
    </row>
    <row r="48" spans="1:9" x14ac:dyDescent="0.2">
      <c r="B48" s="64" t="s">
        <v>48</v>
      </c>
      <c r="C48" s="64"/>
      <c r="F48" s="64" t="s">
        <v>52</v>
      </c>
      <c r="G48" s="64"/>
      <c r="H48" s="64"/>
    </row>
  </sheetData>
  <sheetProtection formatCells="0" formatColumns="0" formatRows="0" insertRows="0" autoFilter="0"/>
  <mergeCells count="15">
    <mergeCell ref="B46:C46"/>
    <mergeCell ref="B47:C47"/>
    <mergeCell ref="B48:C48"/>
    <mergeCell ref="F46:H46"/>
    <mergeCell ref="F47:H47"/>
    <mergeCell ref="F48:H48"/>
    <mergeCell ref="A40:E41"/>
    <mergeCell ref="A31:B31"/>
    <mergeCell ref="A1:H1"/>
    <mergeCell ref="A2:B4"/>
    <mergeCell ref="C2:G2"/>
    <mergeCell ref="H2:H3"/>
    <mergeCell ref="A18:B20"/>
    <mergeCell ref="C18:G18"/>
    <mergeCell ref="H18:H19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ignoredErrors>
    <ignoredError sqref="C20:G20 C4:G4 I5: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2022-01-24T22:58:54Z</cp:lastPrinted>
  <dcterms:created xsi:type="dcterms:W3CDTF">2012-12-11T20:48:19Z</dcterms:created>
  <dcterms:modified xsi:type="dcterms:W3CDTF">2022-02-17T19:09:39Z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